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1" i="1" l="1"/>
  <c r="K25" i="1"/>
  <c r="M31" i="1" l="1"/>
  <c r="L31" i="1"/>
  <c r="K31" i="1"/>
  <c r="I31" i="1"/>
  <c r="M25" i="1" l="1"/>
  <c r="L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<sst xmlns="http://schemas.openxmlformats.org/spreadsheetml/2006/main" count="102" uniqueCount="51">
  <si>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</si>
  <si>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</si>
  <si>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</si>
  <si>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</si>
  <si>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</si>
  <si>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</si>
  <si>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</si>
  <si>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</si>
  <si>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</si>
  <si>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</si>
  <si>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</si>
  <si>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</si>
  <si>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</si>
  <si>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</si>
  <si>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</si>
  <si>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</si>
  <si>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</si>
  <si>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</si>
  <si>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</si>
  <si>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</si>
  <si>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</si>
  <si>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</si>
  <si>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</si>
  <si>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</si>
  <si>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</si>
  <si>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</si>
  <si>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</si>
  <si>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</si>
  <si>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</si>
  <si>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</si>
  <si>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</si>
  <si>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</si>
  <si>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</si>
  <si>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</si>
  <si>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</si>
  <si>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</si>
  <si>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</si>
  <si>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</si>
  <si>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</si>
  <si>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</si>
  <si>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</si>
  <si>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</si>
  <si>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</si>
  <si>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</si>
  <si>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</si>
  <si>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</si>
  <si>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</si>
  <si>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</si>
  <si>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FIRE TECHNOLOGY</t>
  </si>
  <si>
    <t>FT</t>
  </si>
  <si>
    <t>10124 Fire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</si>
</sst>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37"/>
    <tableColumn id="2" name="2008" dataDxfId="36"/>
    <tableColumn id="3" name="2009" dataDxfId="35"/>
    <tableColumn id="4" name="2010" dataDxfId="34"/>
    <tableColumn id="5" name="2011" dataDxfId="33"/>
    <tableColumn id="6" name="2012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1" dataDxfId="30">
  <tableColumns count="6">
    <tableColumn id="1" name="Department" dataDxfId="29"/>
    <tableColumn id="2" name="2008" dataDxfId="28">
      <calculatedColumnFormula>B14</calculatedColumnFormula>
    </tableColumn>
    <tableColumn id="3" name="2009" dataDxfId="27">
      <calculatedColumnFormula>C14</calculatedColumnFormula>
    </tableColumn>
    <tableColumn id="4" name="2010" dataDxfId="26">
      <calculatedColumnFormula>D14</calculatedColumnFormula>
    </tableColumn>
    <tableColumn id="5" name="2011" dataDxfId="25">
      <calculatedColumnFormula>E14</calculatedColumnFormula>
    </tableColumn>
    <tableColumn id="6" name="2012" dataDxfId="24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3" dataDxfId="22">
  <tableColumns count="6">
    <tableColumn id="1" name=" " dataDxfId="21"/>
    <tableColumn id="2" name="2008" dataDxfId="20"/>
    <tableColumn id="3" name="2009" dataDxfId="19"/>
    <tableColumn id="4" name="2010" dataDxfId="18"/>
    <tableColumn id="5" name="2011" dataDxfId="17">
      <calculatedColumnFormula>(L6)</calculatedColumnFormula>
    </tableColumn>
    <tableColumn id="6" name="2012" dataDxfId="16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5" dataDxfId="14">
  <tableColumns count="6">
    <tableColumn id="1" name="Cost Center" dataDxfId="13"/>
    <tableColumn id="2" name="2008" dataDxfId="12">
      <calculatedColumnFormula>B38/Table4[2010]</calculatedColumnFormula>
    </tableColumn>
    <tableColumn id="3" name="2009" dataDxfId="11"/>
    <tableColumn id="4" name="2010" dataDxfId="10">
      <calculatedColumnFormula>D38/Table4[2010]</calculatedColumnFormula>
    </tableColumn>
    <tableColumn id="5" name="2011" dataDxfId="9"/>
    <tableColumn id="6" name="2012" dataDxfId="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7" dataDxfId="6">
  <tableColumns count="6">
    <tableColumn id="1" name=" " dataDxfId="5"/>
    <tableColumn id="2" name="2008" dataDxfId="4"/>
    <tableColumn id="3" name="2009" dataDxfId="3"/>
    <tableColumn id="4" name="2010" dataDxfId="2"/>
    <tableColumn id="5" name="2011" dataDxfId="1"/>
    <tableColumn id="6" name="201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ht="15" x14ac:dyDescent="0.25">
      <c r="A6" t="s">
        <v>49</v>
      </c>
      <c r="B6" s="2">
        <f>B14</f>
        <v>50</v>
      </c>
      <c r="C6" s="2">
        <f>C14</f>
        <v>98</v>
      </c>
      <c r="D6" s="2">
        <f>D14</f>
        <v>83</v>
      </c>
      <c r="E6" s="2">
        <f>E14</f>
        <v>89</v>
      </c>
      <c r="F6" s="2">
        <f>F14</f>
        <v>65</v>
      </c>
      <c r="H6" t="s">
        <v>49</v>
      </c>
      <c r="I6" s="9">
        <v>6.130000114440918</v>
      </c>
      <c r="J6" s="9">
        <v>10.699999809265137</v>
      </c>
      <c r="K6" s="9">
        <v>9.4700002670288086</v>
      </c>
      <c r="L6" s="9">
        <v>11.300000190734863</v>
      </c>
      <c r="M6" s="9">
        <v>8.5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6</v>
      </c>
      <c r="C12" s="2">
        <v>10</v>
      </c>
      <c r="D12" s="2">
        <v>8</v>
      </c>
      <c r="E12" s="2">
        <v>8</v>
      </c>
      <c r="F12" s="2">
        <v>6</v>
      </c>
      <c r="H12" s="1" t="s">
        <v>10</v>
      </c>
      <c r="I12" s="2">
        <v>5</v>
      </c>
      <c r="J12" s="2">
        <v>5</v>
      </c>
      <c r="K12" s="2">
        <v>4</v>
      </c>
      <c r="L12" s="2">
        <v>8</v>
      </c>
      <c r="M12" s="2">
        <v>5</v>
      </c>
    </row>
    <row r="13" spans="1:13" ht="12.75" customHeight="1" x14ac:dyDescent="0.2">
      <c r="A13" s="1" t="s">
        <v>7</v>
      </c>
      <c r="B13" s="2">
        <v>6</v>
      </c>
      <c r="C13" s="2">
        <v>10</v>
      </c>
      <c r="D13" s="2">
        <v>8</v>
      </c>
      <c r="E13" s="2">
        <v>10</v>
      </c>
      <c r="F13" s="2">
        <v>8</v>
      </c>
      <c r="H13" s="1" t="s">
        <v>11</v>
      </c>
      <c r="I13" s="2">
        <v>1</v>
      </c>
      <c r="J13" s="2">
        <v>5</v>
      </c>
      <c r="K13" s="2">
        <v>4</v>
      </c>
      <c r="L13" s="2">
        <v>1</v>
      </c>
      <c r="M13" s="2">
        <v>3</v>
      </c>
    </row>
    <row r="14" spans="1:13" ht="12.75" customHeight="1" x14ac:dyDescent="0.2">
      <c r="A14" s="1" t="s">
        <v>25</v>
      </c>
      <c r="B14" s="2">
        <v>50</v>
      </c>
      <c r="C14" s="2">
        <v>98</v>
      </c>
      <c r="D14" s="2">
        <v>83</v>
      </c>
      <c r="E14" s="2">
        <v>89</v>
      </c>
      <c r="F14" s="2">
        <v>65</v>
      </c>
      <c r="H14" s="1" t="s">
        <v>12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2.75" customHeight="1" x14ac:dyDescent="0.2">
      <c r="A15" s="1" t="s">
        <v>26</v>
      </c>
      <c r="B15" s="9">
        <f>(B14/B13)</f>
        <v>8.3333333333333339</v>
      </c>
      <c r="C15" s="9">
        <f>(C14/C13)</f>
        <v>9.8000000000000007</v>
      </c>
      <c r="D15" s="9">
        <f>(D14/D13)</f>
        <v>10.375</v>
      </c>
      <c r="E15" s="9">
        <f t="shared" ref="E15" si="0">(E14/E13)</f>
        <v>8.9</v>
      </c>
      <c r="F15" s="9">
        <f t="shared" ref="F15" si="1">(F14/F13)</f>
        <v>8.125</v>
      </c>
      <c r="H15" s="1" t="s">
        <v>13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</row>
    <row r="16" spans="1:13" x14ac:dyDescent="0.2">
      <c r="A16" s="1" t="s">
        <v>8</v>
      </c>
      <c r="B16" s="2">
        <v>145</v>
      </c>
      <c r="C16" s="2">
        <v>240</v>
      </c>
      <c r="D16" s="2">
        <v>201</v>
      </c>
      <c r="E16" s="2">
        <v>196</v>
      </c>
      <c r="F16" s="2">
        <v>141</v>
      </c>
      <c r="H16" s="1" t="s">
        <v>14</v>
      </c>
      <c r="I16" s="2" t="s">
        <v>23</v>
      </c>
      <c r="J16" s="2" t="s">
        <v>23</v>
      </c>
      <c r="K16" s="2" t="s">
        <v>23</v>
      </c>
      <c r="L16" s="2"/>
      <c r="M16" s="2"/>
    </row>
    <row r="17" spans="1:13" ht="12.75" customHeight="1" x14ac:dyDescent="0.2">
      <c r="A17" s="1" t="s">
        <v>18</v>
      </c>
      <c r="B17" s="10">
        <f>(B14/B16)</f>
        <v>0.34482758620689657</v>
      </c>
      <c r="C17" s="10">
        <f>(C14/C16)</f>
        <v>0.40833333333333333</v>
      </c>
      <c r="D17" s="10">
        <f>(D14/D16)</f>
        <v>0.41293532338308458</v>
      </c>
      <c r="E17" s="10">
        <f>(E14/E16)</f>
        <v>0.45408163265306123</v>
      </c>
      <c r="F17" s="10">
        <f>(F14/F16)</f>
        <v>0.46099290780141844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34</v>
      </c>
      <c r="C23" s="2">
        <v>81</v>
      </c>
      <c r="D23" s="2">
        <v>62</v>
      </c>
      <c r="E23" s="2">
        <v>63</v>
      </c>
      <c r="F23" s="2">
        <v>33</v>
      </c>
      <c r="H23" s="1" t="s">
        <v>39</v>
      </c>
      <c r="I23" s="2"/>
      <c r="J23" s="2"/>
      <c r="K23" s="2"/>
      <c r="L23" s="2"/>
      <c r="M23" s="2"/>
    </row>
    <row r="24" spans="1:13" x14ac:dyDescent="0.2">
      <c r="A24" s="1" t="s">
        <v>21</v>
      </c>
      <c r="B24" s="2">
        <v>11</v>
      </c>
      <c r="C24" s="2">
        <v>10</v>
      </c>
      <c r="D24" s="2">
        <v>16</v>
      </c>
      <c r="E24" s="2">
        <v>12</v>
      </c>
      <c r="F24" s="2">
        <v>20</v>
      </c>
      <c r="H24" s="1" t="s">
        <v>40</v>
      </c>
      <c r="I24" s="2">
        <v>22</v>
      </c>
      <c r="J24" s="2">
        <v>33</v>
      </c>
      <c r="K24" s="2">
        <v>29</v>
      </c>
      <c r="L24" s="2">
        <v>38</v>
      </c>
      <c r="M24" s="2">
        <v>32</v>
      </c>
    </row>
    <row r="25" spans="1:13" x14ac:dyDescent="0.2">
      <c r="A25" s="1" t="s">
        <v>22</v>
      </c>
      <c r="B25" s="2">
        <v>0</v>
      </c>
      <c r="C25" s="2">
        <v>1</v>
      </c>
      <c r="D25" s="2">
        <v>2</v>
      </c>
      <c r="E25" s="2">
        <v>3</v>
      </c>
      <c r="F25" s="2">
        <v>1</v>
      </c>
      <c r="H25" s="1" t="s">
        <v>41</v>
      </c>
      <c r="I25" s="10">
        <f>I23/SUM(I23:I24)</f>
        <v>0</v>
      </c>
      <c r="J25" s="10">
        <f t="shared" ref="J25:M25" si="2">J23/SUM(J23:J24)</f>
        <v>0</v>
      </c>
      <c r="K25" s="10">
        <f>K23/SUM(K23:K24)</f>
        <v>0</v>
      </c>
      <c r="L25" s="10">
        <f t="shared" si="2"/>
        <v>0</v>
      </c>
      <c r="M25" s="10">
        <f t="shared" si="2"/>
        <v>0</v>
      </c>
    </row>
    <row r="26" spans="1:13" x14ac:dyDescent="0.2">
      <c r="A26" s="1" t="s">
        <v>29</v>
      </c>
      <c r="B26" s="9">
        <f>B23/SUM(B23:B25)</f>
        <v>0.75555555555555554</v>
      </c>
      <c r="C26" s="9">
        <f>C23/SUM(C23:C25)</f>
        <v>0.88043478260869568</v>
      </c>
      <c r="D26" s="9">
        <f>D23/SUM(D23:D25)</f>
        <v>0.77500000000000002</v>
      </c>
      <c r="E26" s="9">
        <f>E23/SUM(E23:E25)</f>
        <v>0.80769230769230771</v>
      </c>
      <c r="F26" s="9">
        <f>F23/SUM(F23:F25)</f>
        <v>0.61111111111111116</v>
      </c>
      <c r="H26" s="1" t="s">
        <v>42</v>
      </c>
      <c r="I26" s="10">
        <f>I24/SUM(I23:I24)</f>
        <v>1</v>
      </c>
      <c r="J26" s="10">
        <f t="shared" ref="J26:M26" si="3">J24/SUM(J23:J24)</f>
        <v>1</v>
      </c>
      <c r="K26" s="10">
        <f t="shared" si="3"/>
        <v>1</v>
      </c>
      <c r="L26" s="10">
        <f t="shared" si="3"/>
        <v>1</v>
      </c>
      <c r="M26" s="10">
        <f t="shared" si="3"/>
        <v>1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6.130000114440918</v>
      </c>
      <c r="C31" s="9">
        <f>(J6)</f>
        <v>10.699999809265137</v>
      </c>
      <c r="D31" s="9">
        <f>(K6)</f>
        <v>9.4700002670288086</v>
      </c>
      <c r="E31" s="9">
        <f>(L6)</f>
        <v>11.300000190734863</v>
      </c>
      <c r="F31" s="9">
        <f>(M6)</f>
        <v>8.5</v>
      </c>
      <c r="H31" s="13" t="s">
        <v>47</v>
      </c>
      <c r="I31" s="14">
        <f>I23/30</f>
        <v>0</v>
      </c>
      <c r="J31" s="14">
        <f>J23/30</f>
        <v>0</v>
      </c>
      <c r="K31" s="14">
        <f>K23/30</f>
        <v>0</v>
      </c>
      <c r="L31" s="14">
        <f>L23/30</f>
        <v>0</v>
      </c>
      <c r="M31" s="14">
        <f>M23/30</f>
        <v>0</v>
      </c>
    </row>
    <row r="32" spans="1:13" x14ac:dyDescent="0.2">
      <c r="A32" s="1" t="s">
        <v>32</v>
      </c>
      <c r="B32" s="9">
        <v>0.73000001907348633</v>
      </c>
      <c r="C32" s="9">
        <v>1.1000000238418579</v>
      </c>
      <c r="D32" s="9">
        <v>0.97000002861022949</v>
      </c>
      <c r="E32" s="9">
        <v>1.2699999809265137</v>
      </c>
      <c r="F32" s="9">
        <v>1.0700000524520874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8.3972602113368353</v>
      </c>
      <c r="C33" s="9">
        <f>C31/C32</f>
        <v>9.7272723430444472</v>
      </c>
      <c r="D33" s="9">
        <f>D31/D32</f>
        <v>9.7628865852684363</v>
      </c>
      <c r="E33" s="9">
        <f>E31/E32</f>
        <v>8.8976380790896386</v>
      </c>
      <c r="F33" s="9">
        <f>F31/F32</f>
        <v>7.9439248442285608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18254</v>
      </c>
      <c r="C39" s="2">
        <v>24153</v>
      </c>
      <c r="D39" s="2">
        <v>23193</v>
      </c>
      <c r="E39" s="2">
        <v>23535</v>
      </c>
      <c r="F39" s="2">
        <v>18435</v>
      </c>
    </row>
    <row r="40" spans="1:7" x14ac:dyDescent="0.2">
      <c r="A40" s="11" t="s">
        <v>38</v>
      </c>
      <c r="B40" s="9">
        <f>B39/I6</f>
        <v>2977.8139737710007</v>
      </c>
      <c r="C40" s="9">
        <f>C39/J6</f>
        <v>2257.2897598639115</v>
      </c>
      <c r="D40" s="9">
        <f>D39/K6</f>
        <v>2449.1023596641094</v>
      </c>
      <c r="E40" s="9">
        <f>E39/L6</f>
        <v>2082.7433276768352</v>
      </c>
      <c r="F40" s="9">
        <f>F39/M6</f>
        <v>2168.8235294117649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2013-01-28T11:22:23Z</dcterms:created>
  <dcterms:modified xsi:type="dcterms:W3CDTF">2013-01-28T21:16:17Z</dcterms:modified>
</cp:coreProperties>
</file>