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25" yWindow="15" windowWidth="17595" windowHeight="111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M25" i="1" l="1"/>
  <c r="L25" i="1"/>
  <c r="K25" i="1"/>
  <c r="J25" i="1"/>
  <c r="I25" i="1"/>
  <c r="M26" i="1"/>
  <c r="L26" i="1"/>
  <c r="K26" i="1"/>
  <c r="J26" i="1"/>
  <c r="I26" i="1"/>
  <c r="B15" i="1" l="1"/>
  <c r="C15" i="1"/>
  <c r="D15" i="1"/>
  <c r="E15" i="1"/>
  <c r="F15" i="1"/>
  <c r="F17" i="1" l="1"/>
  <c r="E17" i="1"/>
  <c r="E6" i="1" l="1"/>
  <c r="F6" i="1" l="1"/>
  <c r="F26" i="1" l="1"/>
  <c r="E26" i="1"/>
  <c r="F31" i="1"/>
  <c r="F33" i="1" s="1"/>
  <c r="E31" i="1"/>
  <c r="E33" i="1" s="1"/>
  <c r="D31" i="1"/>
  <c r="D33" i="1" s="1"/>
  <c r="F40" i="1"/>
  <c r="E40" i="1"/>
  <c r="D40" i="1" l="1"/>
  <c r="C40" i="1"/>
  <c r="B40" i="1"/>
  <c r="D6" i="1"/>
  <c r="C6" i="1"/>
  <c r="B6" i="1"/>
  <c r="C31" i="1"/>
  <c r="C33" i="1" s="1"/>
  <c r="B31" i="1"/>
  <c r="B33" i="1" s="1"/>
  <c r="D26" i="1"/>
  <c r="C26" i="1"/>
  <c r="B26" i="1"/>
  <c r="D17" i="1" l="1"/>
  <c r="C17" i="1"/>
  <c r="B17" i="1"/>
</calcChain>
</file>

<file path=xl/sharedStrings.xml><?xml version="1.0" encoding="utf-8"?>
<sst xmlns="http://schemas.openxmlformats.org/spreadsheetml/2006/main" count="96" uniqueCount="51">
  <si>
    <t>Enrollment: Headcount</t>
  </si>
  <si>
    <t>Course Frequencies</t>
  </si>
  <si>
    <t>title</t>
  </si>
  <si>
    <t>2008</t>
  </si>
  <si>
    <t>2009</t>
  </si>
  <si>
    <t>2010</t>
  </si>
  <si>
    <t xml:space="preserve"> # of Courses</t>
  </si>
  <si>
    <t xml:space="preserve"> # of Sections</t>
  </si>
  <si>
    <t xml:space="preserve"> # of Seats Offered</t>
  </si>
  <si>
    <t>Department</t>
  </si>
  <si>
    <t>1-10</t>
  </si>
  <si>
    <t>11-15</t>
  </si>
  <si>
    <t>16-20</t>
  </si>
  <si>
    <t>21-30</t>
  </si>
  <si>
    <t>31-40</t>
  </si>
  <si>
    <t>Over 40</t>
  </si>
  <si>
    <t>class size</t>
  </si>
  <si>
    <t>Class Size Distribution</t>
  </si>
  <si>
    <t>% Seats Filled</t>
  </si>
  <si>
    <t>Course Completion &amp; Withdrawals</t>
  </si>
  <si>
    <t>Grades of A, B, C</t>
  </si>
  <si>
    <t>Grades of D, F</t>
  </si>
  <si>
    <t>Withdrawal</t>
  </si>
  <si>
    <t xml:space="preserve"> </t>
  </si>
  <si>
    <t>Enrollment: FYE</t>
  </si>
  <si>
    <t xml:space="preserve"> # Enrolled</t>
  </si>
  <si>
    <t>Average Section Size</t>
  </si>
  <si>
    <t>No dual credit or articulated data are used in this study</t>
  </si>
  <si>
    <t>Note: FYE = Full Year Equivalency; calculated by dividing total credits by 30.</t>
  </si>
  <si>
    <t>% Successful</t>
  </si>
  <si>
    <t>Student/Faculty Ratio</t>
  </si>
  <si>
    <t>Student FYE</t>
  </si>
  <si>
    <t>Faculty FTE</t>
  </si>
  <si>
    <t>Department Costs</t>
  </si>
  <si>
    <t>Cost Center</t>
  </si>
  <si>
    <t>Note: Faculty FTE = add each course section credit and divide the sum by 30.</t>
  </si>
  <si>
    <t>Note: Student count is duplicated.</t>
  </si>
  <si>
    <t>Note: Arranged sections are excluded.</t>
  </si>
  <si>
    <t>Cost per Student FYE</t>
  </si>
  <si>
    <t>Credits Faculty</t>
  </si>
  <si>
    <t>Credits Adjuncts</t>
  </si>
  <si>
    <t>% Credits Faculty</t>
  </si>
  <si>
    <t>% Credits Adjuncts</t>
  </si>
  <si>
    <t>Credits Taught by Faculty &amp; Adjuncts</t>
  </si>
  <si>
    <t>2011</t>
  </si>
  <si>
    <t>2012</t>
  </si>
  <si>
    <t>Faculty/Student Load</t>
  </si>
  <si>
    <t>FT Faculty/Student Load</t>
  </si>
  <si>
    <t>FIVE YEAR PROGRAM REVIEW: BIOLOGY</t>
  </si>
  <si>
    <t>BI</t>
  </si>
  <si>
    <t>10112 Biology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</si>
</sst>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Arial Black"/>
      <family val="2"/>
    </font>
    <font>
      <sz val="8"/>
      <color theme="1"/>
      <name val="Arial Black"/>
      <family val="2"/>
    </font>
    <font>
      <sz val="16"/>
      <color rgb="FFFFFFFF"/>
      <name val="Arial Black"/>
      <family val="2"/>
    </font>
    <font>
      <sz val="9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3" tint="-0.49803155613879818"/>
        </stop>
        <stop position="0.5">
          <color theme="3" tint="-0.25098422193060094"/>
        </stop>
        <stop position="1">
          <color theme="3" tint="-0.49803155613879818"/>
        </stop>
      </gradient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9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10" fillId="0" borderId="1" xfId="0" applyFont="1" applyBorder="1"/>
    <xf numFmtId="0" fontId="11" fillId="3" borderId="0" xfId="0" applyFont="1" applyFill="1"/>
    <xf numFmtId="2" fontId="11" fillId="3" borderId="0" xfId="0" applyNumberFormat="1" applyFont="1" applyFill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64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9" defaultPivotStyle="PivotStyleLight16"/>
  <colors>
    <mruColors>
      <color rgb="FFFFFFFF"/>
      <color rgb="FF33CC33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521785</xdr:colOff>
      <xdr:row>11</xdr:row>
      <xdr:rowOff>134102</xdr:rowOff>
    </xdr:from>
    <xdr:ext cx="937629" cy="184730"/>
    <xdr:sp macro="" textlink="">
      <xdr:nvSpPr>
        <xdr:cNvPr id="2" name="Rectangle 1"/>
        <xdr:cNvSpPr/>
      </xdr:nvSpPr>
      <xdr:spPr>
        <a:xfrm rot="17900425">
          <a:off x="5994110" y="2843752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H11:M17" totalsRowShown="0" headerRowDxfId="63" dataDxfId="62">
  <tableColumns count="6">
    <tableColumn id="1" name="class size" dataDxfId="61"/>
    <tableColumn id="2" name="2008" dataDxfId="60"/>
    <tableColumn id="3" name="2009" dataDxfId="59"/>
    <tableColumn id="4" name="2010" dataDxfId="58"/>
    <tableColumn id="5" name="2011" dataDxfId="57"/>
    <tableColumn id="6" name="2012" dataDxfId="5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1:F17" totalsRowShown="0" headerRowDxfId="55" dataDxfId="54">
  <tableColumns count="6">
    <tableColumn id="1" name="title" dataDxfId="53"/>
    <tableColumn id="2" name="2008" dataDxfId="52"/>
    <tableColumn id="3" name="2009" dataDxfId="51"/>
    <tableColumn id="4" name="2010" dataDxfId="50"/>
    <tableColumn id="5" name="2011" dataDxfId="49">
      <calculatedColumnFormula>(E11/E10)</calculatedColumnFormula>
    </tableColumn>
    <tableColumn id="6" name="2012" dataDxfId="48">
      <calculatedColumnFormula>(F11/F10)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2:F26" totalsRowShown="0" headerRowDxfId="47" dataDxfId="46">
  <tableColumns count="6">
    <tableColumn id="1" name=" " dataDxfId="45"/>
    <tableColumn id="2" name="2008" dataDxfId="44"/>
    <tableColumn id="3" name="2009" dataDxfId="43"/>
    <tableColumn id="4" name="2010" dataDxfId="42"/>
    <tableColumn id="5" name="2011" dataDxfId="41"/>
    <tableColumn id="6" name="2012" dataDxfId="4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H5:M6" totalsRowShown="0" headerRowDxfId="39" dataDxfId="38">
  <tableColumns count="6">
    <tableColumn id="1" name="Department" dataDxfId="0"/>
    <tableColumn id="2" name="2008" dataDxfId="1"/>
    <tableColumn id="3" name="2009" dataDxfId="37"/>
    <tableColumn id="4" name="2010" dataDxfId="36"/>
    <tableColumn id="5" name="2011" dataDxfId="35"/>
    <tableColumn id="6" name="2012" dataDxfId="34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5:F6" totalsRowShown="0" headerRowDxfId="33" dataDxfId="32">
  <tableColumns count="6">
    <tableColumn id="1" name="Department" dataDxfId="2"/>
    <tableColumn id="2" name="2008" dataDxfId="3">
      <calculatedColumnFormula>B14</calculatedColumnFormula>
    </tableColumn>
    <tableColumn id="3" name="2009" dataDxfId="31">
      <calculatedColumnFormula>C14</calculatedColumnFormula>
    </tableColumn>
    <tableColumn id="4" name="2010" dataDxfId="30">
      <calculatedColumnFormula>D14</calculatedColumnFormula>
    </tableColumn>
    <tableColumn id="5" name="2011" dataDxfId="29">
      <calculatedColumnFormula>E14</calculatedColumnFormula>
    </tableColumn>
    <tableColumn id="6" name="2012" dataDxfId="28">
      <calculatedColumnFormula>F14</calculatedColumn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30:F33" totalsRowShown="0" headerRowDxfId="27" dataDxfId="26">
  <tableColumns count="6">
    <tableColumn id="1" name=" " dataDxfId="25"/>
    <tableColumn id="2" name="2008" dataDxfId="24"/>
    <tableColumn id="3" name="2009" dataDxfId="23"/>
    <tableColumn id="4" name="2010" dataDxfId="22"/>
    <tableColumn id="5" name="2011" dataDxfId="21">
      <calculatedColumnFormula>(L6)</calculatedColumnFormula>
    </tableColumn>
    <tableColumn id="6" name="2012" dataDxfId="20">
      <calculatedColumnFormula>(M6)</calculatedColumn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38:F40" totalsRowShown="0" headerRowDxfId="19" dataDxfId="18">
  <tableColumns count="6">
    <tableColumn id="1" name="Cost Center" dataDxfId="17"/>
    <tableColumn id="2" name="2008" dataDxfId="16">
      <calculatedColumnFormula>B38/Table4[2010]</calculatedColumnFormula>
    </tableColumn>
    <tableColumn id="3" name="2009" dataDxfId="15"/>
    <tableColumn id="4" name="2010" dataDxfId="14">
      <calculatedColumnFormula>D38/Table4[2010]</calculatedColumnFormula>
    </tableColumn>
    <tableColumn id="5" name="2011" dataDxfId="13"/>
    <tableColumn id="6" name="2012" dataDxfId="12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9" name="Table310" displayName="Table310" ref="H22:M26" totalsRowShown="0" headerRowDxfId="11" dataDxfId="10">
  <tableColumns count="6">
    <tableColumn id="1" name=" " dataDxfId="9"/>
    <tableColumn id="2" name="2008" dataDxfId="8"/>
    <tableColumn id="3" name="2009" dataDxfId="7"/>
    <tableColumn id="4" name="2010" dataDxfId="6"/>
    <tableColumn id="5" name="2011" dataDxfId="5"/>
    <tableColumn id="6" name="2012" dataDxfId="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view="pageLayout" zoomScaleNormal="100" workbookViewId="0">
      <selection sqref="A1:M1"/>
    </sheetView>
  </sheetViews>
  <sheetFormatPr defaultRowHeight="12.75" x14ac:dyDescent="0.2"/>
  <cols>
    <col min="1" max="1" width="18.7109375" style="1" customWidth="1"/>
    <col min="2" max="2" width="9.140625" style="7" customWidth="1"/>
    <col min="3" max="5" width="9.140625" style="2" customWidth="1"/>
    <col min="6" max="6" width="9.140625" style="1" customWidth="1"/>
    <col min="7" max="7" width="4.7109375" style="1" customWidth="1"/>
    <col min="8" max="8" width="18.7109375" style="1" customWidth="1"/>
    <col min="9" max="12" width="9.140625" style="1"/>
    <col min="13" max="13" width="9.140625" style="1" customWidth="1"/>
    <col min="14" max="16384" width="9.140625" style="1"/>
  </cols>
  <sheetData>
    <row r="1" spans="1:13" ht="24.75" x14ac:dyDescent="0.5">
      <c r="A1" s="16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3.5" x14ac:dyDescent="0.2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2.75" customHeight="1" x14ac:dyDescent="0.2">
      <c r="B3" s="1"/>
      <c r="C3" s="1"/>
      <c r="D3" s="1"/>
      <c r="E3" s="1"/>
    </row>
    <row r="4" spans="1:13" ht="15" customHeight="1" x14ac:dyDescent="0.2">
      <c r="A4" s="18" t="s">
        <v>0</v>
      </c>
      <c r="B4" s="18"/>
      <c r="C4" s="18"/>
      <c r="D4" s="18"/>
      <c r="E4" s="18"/>
      <c r="F4" s="18"/>
      <c r="H4" s="18" t="s">
        <v>24</v>
      </c>
      <c r="I4" s="18"/>
      <c r="J4" s="18"/>
      <c r="K4" s="18"/>
      <c r="L4" s="18"/>
      <c r="M4" s="18"/>
    </row>
    <row r="5" spans="1:13" x14ac:dyDescent="0.2">
      <c r="A5" s="1" t="s">
        <v>9</v>
      </c>
      <c r="B5" s="2" t="s">
        <v>3</v>
      </c>
      <c r="C5" s="2" t="s">
        <v>4</v>
      </c>
      <c r="D5" s="2" t="s">
        <v>5</v>
      </c>
      <c r="E5" s="2" t="s">
        <v>44</v>
      </c>
      <c r="F5" s="2" t="s">
        <v>45</v>
      </c>
      <c r="H5" s="1" t="s">
        <v>9</v>
      </c>
      <c r="I5" s="2" t="s">
        <v>3</v>
      </c>
      <c r="J5" s="2" t="s">
        <v>4</v>
      </c>
      <c r="K5" s="2" t="s">
        <v>5</v>
      </c>
      <c r="L5" s="2" t="s">
        <v>44</v>
      </c>
      <c r="M5" s="2" t="s">
        <v>45</v>
      </c>
    </row>
    <row r="6" spans="1:13" x14ac:dyDescent="0.2">
      <c r="A6" s="1" t="s">
        <v>49</v>
      </c>
      <c r="B6" s="2">
        <f>B14</f>
        <v>2102</v>
      </c>
      <c r="C6" s="2">
        <f>C14</f>
        <v>2406</v>
      </c>
      <c r="D6" s="2">
        <f>D14</f>
        <v>2695</v>
      </c>
      <c r="E6" s="2">
        <f>E14</f>
        <v>2046</v>
      </c>
      <c r="F6" s="2">
        <f>F14</f>
        <v>2045</v>
      </c>
      <c r="H6" s="1" t="s">
        <v>49</v>
      </c>
      <c r="I6" s="9">
        <v>168.1300048828125</v>
      </c>
      <c r="J6" s="9">
        <v>190.72999572753906</v>
      </c>
      <c r="K6" s="9">
        <v>215.22999572753906</v>
      </c>
      <c r="L6" s="9">
        <v>161.27000427246094</v>
      </c>
      <c r="M6" s="9">
        <v>162.07000732421875</v>
      </c>
    </row>
    <row r="7" spans="1:13" ht="3.75" customHeight="1" x14ac:dyDescent="0.2">
      <c r="A7" s="7"/>
      <c r="B7" s="2"/>
      <c r="E7" s="1"/>
      <c r="H7" s="7"/>
      <c r="I7" s="2"/>
      <c r="J7" s="2"/>
      <c r="K7" s="2"/>
    </row>
    <row r="8" spans="1:13" x14ac:dyDescent="0.2">
      <c r="A8" s="5" t="s">
        <v>36</v>
      </c>
      <c r="B8" s="2"/>
      <c r="E8" s="1"/>
      <c r="H8" s="5" t="s">
        <v>28</v>
      </c>
      <c r="I8" s="2"/>
      <c r="J8" s="2"/>
      <c r="K8" s="2"/>
    </row>
    <row r="9" spans="1:13" x14ac:dyDescent="0.2">
      <c r="A9" s="7"/>
      <c r="B9" s="2"/>
      <c r="E9" s="1"/>
    </row>
    <row r="10" spans="1:13" ht="15" customHeight="1" x14ac:dyDescent="0.2">
      <c r="A10" s="18" t="s">
        <v>1</v>
      </c>
      <c r="B10" s="18"/>
      <c r="C10" s="18"/>
      <c r="D10" s="18"/>
      <c r="E10" s="18"/>
      <c r="F10" s="18"/>
      <c r="H10" s="18" t="s">
        <v>17</v>
      </c>
      <c r="I10" s="18"/>
      <c r="J10" s="18"/>
      <c r="K10" s="18"/>
      <c r="L10" s="18"/>
      <c r="M10" s="18"/>
    </row>
    <row r="11" spans="1:13" ht="12.75" customHeight="1" x14ac:dyDescent="0.2">
      <c r="A11" s="1" t="s">
        <v>2</v>
      </c>
      <c r="B11" s="2" t="s">
        <v>3</v>
      </c>
      <c r="C11" s="2" t="s">
        <v>4</v>
      </c>
      <c r="D11" s="2" t="s">
        <v>5</v>
      </c>
      <c r="E11" s="2" t="s">
        <v>44</v>
      </c>
      <c r="F11" s="2" t="s">
        <v>45</v>
      </c>
      <c r="H11" s="1" t="s">
        <v>16</v>
      </c>
      <c r="I11" s="2" t="s">
        <v>3</v>
      </c>
      <c r="J11" s="2" t="s">
        <v>4</v>
      </c>
      <c r="K11" s="2" t="s">
        <v>5</v>
      </c>
      <c r="L11" s="2" t="s">
        <v>44</v>
      </c>
      <c r="M11" s="2" t="s">
        <v>45</v>
      </c>
    </row>
    <row r="12" spans="1:13" ht="12.75" customHeight="1" x14ac:dyDescent="0.2">
      <c r="A12" s="1" t="s">
        <v>6</v>
      </c>
      <c r="B12" s="2">
        <v>21</v>
      </c>
      <c r="C12" s="2">
        <v>20</v>
      </c>
      <c r="D12" s="2">
        <v>23</v>
      </c>
      <c r="E12" s="2">
        <v>15</v>
      </c>
      <c r="F12" s="2">
        <v>19</v>
      </c>
      <c r="H12" s="1" t="s">
        <v>10</v>
      </c>
      <c r="I12" s="2">
        <v>16</v>
      </c>
      <c r="J12" s="2">
        <v>12</v>
      </c>
      <c r="K12" s="2">
        <v>14</v>
      </c>
      <c r="L12" s="2">
        <v>30</v>
      </c>
      <c r="M12" s="2">
        <v>21</v>
      </c>
    </row>
    <row r="13" spans="1:13" ht="12.75" customHeight="1" x14ac:dyDescent="0.2">
      <c r="A13" s="1" t="s">
        <v>7</v>
      </c>
      <c r="B13" s="2">
        <v>104</v>
      </c>
      <c r="C13" s="2">
        <v>126</v>
      </c>
      <c r="D13" s="2">
        <v>142</v>
      </c>
      <c r="E13" s="2">
        <v>123</v>
      </c>
      <c r="F13" s="2">
        <v>119</v>
      </c>
      <c r="H13" s="1" t="s">
        <v>11</v>
      </c>
      <c r="I13" s="2">
        <v>14</v>
      </c>
      <c r="J13" s="2">
        <v>23</v>
      </c>
      <c r="K13" s="2">
        <v>23</v>
      </c>
      <c r="L13" s="2">
        <v>19</v>
      </c>
      <c r="M13" s="2">
        <v>12</v>
      </c>
    </row>
    <row r="14" spans="1:13" ht="12.75" customHeight="1" x14ac:dyDescent="0.2">
      <c r="A14" s="1" t="s">
        <v>25</v>
      </c>
      <c r="B14" s="2">
        <v>2102</v>
      </c>
      <c r="C14" s="2">
        <v>2406</v>
      </c>
      <c r="D14" s="2">
        <v>2695</v>
      </c>
      <c r="E14" s="2">
        <v>2046</v>
      </c>
      <c r="F14" s="2">
        <v>2045</v>
      </c>
      <c r="H14" s="1" t="s">
        <v>12</v>
      </c>
      <c r="I14" s="2">
        <v>35</v>
      </c>
      <c r="J14" s="2">
        <v>44</v>
      </c>
      <c r="K14" s="2">
        <v>45</v>
      </c>
      <c r="L14" s="2">
        <v>35</v>
      </c>
      <c r="M14" s="2">
        <v>51</v>
      </c>
    </row>
    <row r="15" spans="1:13" ht="12.75" customHeight="1" x14ac:dyDescent="0.2">
      <c r="A15" s="1" t="s">
        <v>26</v>
      </c>
      <c r="B15" s="9">
        <f>(B14/B13)</f>
        <v>20.21153846153846</v>
      </c>
      <c r="C15" s="9">
        <f>(C14/C13)</f>
        <v>19.095238095238095</v>
      </c>
      <c r="D15" s="9">
        <f>(D14/D13)</f>
        <v>18.97887323943662</v>
      </c>
      <c r="E15" s="9">
        <f t="shared" ref="E15" si="0">(E14/E13)</f>
        <v>16.634146341463413</v>
      </c>
      <c r="F15" s="9">
        <f t="shared" ref="F15" si="1">(F14/F13)</f>
        <v>17.184873949579831</v>
      </c>
      <c r="H15" s="1" t="s">
        <v>13</v>
      </c>
      <c r="I15" s="2">
        <v>24</v>
      </c>
      <c r="J15" s="2">
        <v>40</v>
      </c>
      <c r="K15" s="2">
        <v>57</v>
      </c>
      <c r="L15" s="2">
        <v>38</v>
      </c>
      <c r="M15" s="2">
        <v>35</v>
      </c>
    </row>
    <row r="16" spans="1:13" x14ac:dyDescent="0.2">
      <c r="A16" s="1" t="s">
        <v>8</v>
      </c>
      <c r="B16" s="2">
        <v>2604</v>
      </c>
      <c r="C16" s="2">
        <v>2983</v>
      </c>
      <c r="D16" s="2">
        <v>3239</v>
      </c>
      <c r="E16" s="2">
        <v>2797</v>
      </c>
      <c r="F16" s="2">
        <v>2671</v>
      </c>
      <c r="H16" s="1" t="s">
        <v>14</v>
      </c>
      <c r="I16" s="2">
        <v>9</v>
      </c>
      <c r="J16" s="2">
        <v>5</v>
      </c>
      <c r="K16" s="2">
        <v>1</v>
      </c>
      <c r="L16" s="2">
        <v>0</v>
      </c>
      <c r="M16" s="2">
        <v>0</v>
      </c>
    </row>
    <row r="17" spans="1:13" ht="12.75" customHeight="1" x14ac:dyDescent="0.2">
      <c r="A17" s="1" t="s">
        <v>18</v>
      </c>
      <c r="B17" s="10">
        <f>(B14/B16)</f>
        <v>0.8072196620583717</v>
      </c>
      <c r="C17" s="10">
        <f>(C14/C16)</f>
        <v>0.80657056654374792</v>
      </c>
      <c r="D17" s="10">
        <f>(D14/D16)</f>
        <v>0.83204692806421732</v>
      </c>
      <c r="E17" s="10">
        <f>(E14/E16)</f>
        <v>0.73149803360743659</v>
      </c>
      <c r="F17" s="10">
        <f>(F14/F16)</f>
        <v>0.7656308498689629</v>
      </c>
      <c r="H17" s="1" t="s">
        <v>15</v>
      </c>
      <c r="I17" s="2">
        <v>6</v>
      </c>
      <c r="J17" s="2">
        <v>2</v>
      </c>
      <c r="K17" s="2">
        <v>2</v>
      </c>
      <c r="L17" s="2">
        <v>1</v>
      </c>
      <c r="M17" s="2">
        <v>0</v>
      </c>
    </row>
    <row r="18" spans="1:13" ht="3.75" customHeight="1" x14ac:dyDescent="0.2">
      <c r="A18" s="7"/>
      <c r="B18" s="3"/>
      <c r="C18" s="3"/>
      <c r="D18" s="3"/>
      <c r="E18" s="1"/>
      <c r="H18" s="7"/>
      <c r="I18" s="7"/>
      <c r="J18" s="7"/>
      <c r="K18" s="7"/>
    </row>
    <row r="19" spans="1:13" x14ac:dyDescent="0.2">
      <c r="A19" s="4" t="s">
        <v>37</v>
      </c>
      <c r="B19" s="2"/>
      <c r="E19" s="1"/>
      <c r="H19" s="4" t="s">
        <v>37</v>
      </c>
      <c r="I19" s="7"/>
      <c r="J19" s="7"/>
      <c r="K19" s="7"/>
    </row>
    <row r="20" spans="1:13" x14ac:dyDescent="0.2">
      <c r="A20" s="7"/>
      <c r="B20" s="2"/>
      <c r="E20" s="1"/>
    </row>
    <row r="21" spans="1:13" ht="15" customHeight="1" x14ac:dyDescent="0.2">
      <c r="A21" s="18" t="s">
        <v>19</v>
      </c>
      <c r="B21" s="18"/>
      <c r="C21" s="18"/>
      <c r="D21" s="18"/>
      <c r="E21" s="18"/>
      <c r="F21" s="18"/>
      <c r="H21" s="18" t="s">
        <v>43</v>
      </c>
      <c r="I21" s="18"/>
      <c r="J21" s="18"/>
      <c r="K21" s="18"/>
      <c r="L21" s="18"/>
      <c r="M21" s="18"/>
    </row>
    <row r="22" spans="1:13" x14ac:dyDescent="0.2">
      <c r="A22" s="1" t="s">
        <v>23</v>
      </c>
      <c r="B22" s="2" t="s">
        <v>3</v>
      </c>
      <c r="C22" s="2" t="s">
        <v>4</v>
      </c>
      <c r="D22" s="2" t="s">
        <v>5</v>
      </c>
      <c r="E22" s="2" t="s">
        <v>44</v>
      </c>
      <c r="F22" s="2" t="s">
        <v>45</v>
      </c>
      <c r="H22" s="1" t="s">
        <v>23</v>
      </c>
      <c r="I22" s="2" t="s">
        <v>3</v>
      </c>
      <c r="J22" s="2" t="s">
        <v>4</v>
      </c>
      <c r="K22" s="2" t="s">
        <v>5</v>
      </c>
      <c r="L22" s="2" t="s">
        <v>44</v>
      </c>
      <c r="M22" s="2" t="s">
        <v>45</v>
      </c>
    </row>
    <row r="23" spans="1:13" x14ac:dyDescent="0.2">
      <c r="A23" s="1" t="s">
        <v>20</v>
      </c>
      <c r="B23" s="2">
        <v>1550</v>
      </c>
      <c r="C23" s="2">
        <v>1752</v>
      </c>
      <c r="D23" s="2">
        <v>1986</v>
      </c>
      <c r="E23" s="2">
        <v>1539</v>
      </c>
      <c r="F23" s="2">
        <v>1570</v>
      </c>
      <c r="H23" s="1" t="s">
        <v>39</v>
      </c>
      <c r="I23" s="2">
        <v>142</v>
      </c>
      <c r="J23" s="2">
        <v>210</v>
      </c>
      <c r="K23" s="2">
        <v>263</v>
      </c>
      <c r="L23" s="2">
        <v>240</v>
      </c>
      <c r="M23" s="2">
        <v>250</v>
      </c>
    </row>
    <row r="24" spans="1:13" x14ac:dyDescent="0.2">
      <c r="A24" s="1" t="s">
        <v>21</v>
      </c>
      <c r="B24" s="2">
        <v>213</v>
      </c>
      <c r="C24" s="2">
        <v>266</v>
      </c>
      <c r="D24" s="2">
        <v>276</v>
      </c>
      <c r="E24" s="2">
        <v>239</v>
      </c>
      <c r="F24" s="2">
        <v>237</v>
      </c>
      <c r="H24" s="1" t="s">
        <v>40</v>
      </c>
      <c r="I24" s="2">
        <v>96</v>
      </c>
      <c r="J24" s="2">
        <v>77</v>
      </c>
      <c r="K24" s="2">
        <v>71</v>
      </c>
      <c r="L24" s="2">
        <v>47</v>
      </c>
      <c r="M24" s="2">
        <v>30</v>
      </c>
    </row>
    <row r="25" spans="1:13" x14ac:dyDescent="0.2">
      <c r="A25" s="1" t="s">
        <v>22</v>
      </c>
      <c r="B25" s="2">
        <v>312</v>
      </c>
      <c r="C25" s="2">
        <v>394</v>
      </c>
      <c r="D25" s="2">
        <v>441</v>
      </c>
      <c r="E25" s="2">
        <v>283</v>
      </c>
      <c r="F25" s="2">
        <v>244</v>
      </c>
      <c r="H25" s="1" t="s">
        <v>41</v>
      </c>
      <c r="I25" s="10">
        <f>I23/SUM(I23:I24)</f>
        <v>0.59663865546218486</v>
      </c>
      <c r="J25" s="10">
        <f t="shared" ref="J25:M25" si="2">J23/SUM(J23:J24)</f>
        <v>0.73170731707317072</v>
      </c>
      <c r="K25" s="10">
        <f t="shared" si="2"/>
        <v>0.78742514970059885</v>
      </c>
      <c r="L25" s="10">
        <f t="shared" si="2"/>
        <v>0.83623693379790942</v>
      </c>
      <c r="M25" s="10">
        <f t="shared" si="2"/>
        <v>0.8928571428571429</v>
      </c>
    </row>
    <row r="26" spans="1:13" x14ac:dyDescent="0.2">
      <c r="A26" s="1" t="s">
        <v>29</v>
      </c>
      <c r="B26" s="9">
        <f>B23/SUM(B23:B25)</f>
        <v>0.74698795180722888</v>
      </c>
      <c r="C26" s="9">
        <f>C23/SUM(C23:C25)</f>
        <v>0.72636815920398012</v>
      </c>
      <c r="D26" s="9">
        <f>D23/SUM(D23:D25)</f>
        <v>0.73473917869034411</v>
      </c>
      <c r="E26" s="9">
        <f>E23/SUM(E23:E25)</f>
        <v>0.74672489082969429</v>
      </c>
      <c r="F26" s="9">
        <f>F23/SUM(F23:F25)</f>
        <v>0.76548025353486104</v>
      </c>
      <c r="H26" s="1" t="s">
        <v>42</v>
      </c>
      <c r="I26" s="10">
        <f>I24/SUM(I23:I24)</f>
        <v>0.40336134453781514</v>
      </c>
      <c r="J26" s="10">
        <f t="shared" ref="J26:M26" si="3">J24/SUM(J23:J24)</f>
        <v>0.26829268292682928</v>
      </c>
      <c r="K26" s="10">
        <f t="shared" si="3"/>
        <v>0.21257485029940121</v>
      </c>
      <c r="L26" s="10">
        <f t="shared" si="3"/>
        <v>0.16376306620209058</v>
      </c>
      <c r="M26" s="10">
        <f t="shared" si="3"/>
        <v>0.10714285714285714</v>
      </c>
    </row>
    <row r="27" spans="1:13" ht="3.75" customHeight="1" x14ac:dyDescent="0.2">
      <c r="A27" s="7"/>
      <c r="B27" s="2"/>
      <c r="E27" s="1"/>
    </row>
    <row r="28" spans="1:13" x14ac:dyDescent="0.2">
      <c r="A28" s="7"/>
      <c r="B28" s="2"/>
      <c r="E28" s="1"/>
    </row>
    <row r="29" spans="1:13" ht="15" customHeight="1" x14ac:dyDescent="0.2">
      <c r="A29" s="18" t="s">
        <v>30</v>
      </c>
      <c r="B29" s="18"/>
      <c r="C29" s="18"/>
      <c r="D29" s="18"/>
      <c r="E29" s="18"/>
      <c r="F29" s="18"/>
      <c r="G29" s="8"/>
      <c r="H29" s="18" t="s">
        <v>46</v>
      </c>
      <c r="I29" s="18"/>
      <c r="J29" s="18"/>
      <c r="K29" s="18"/>
      <c r="L29" s="18"/>
      <c r="M29" s="18"/>
    </row>
    <row r="30" spans="1:13" ht="12.75" customHeight="1" x14ac:dyDescent="0.2">
      <c r="A30" s="1" t="s">
        <v>23</v>
      </c>
      <c r="B30" s="2" t="s">
        <v>3</v>
      </c>
      <c r="C30" s="2" t="s">
        <v>4</v>
      </c>
      <c r="D30" s="2" t="s">
        <v>5</v>
      </c>
      <c r="E30" s="2" t="s">
        <v>44</v>
      </c>
      <c r="F30" s="2" t="s">
        <v>45</v>
      </c>
      <c r="H30" s="12" t="s">
        <v>23</v>
      </c>
      <c r="I30" s="15">
        <v>2008</v>
      </c>
      <c r="J30" s="15">
        <v>2009</v>
      </c>
      <c r="K30" s="15">
        <v>2010</v>
      </c>
      <c r="L30" s="15">
        <v>2011</v>
      </c>
      <c r="M30" s="15">
        <v>2012</v>
      </c>
    </row>
    <row r="31" spans="1:13" x14ac:dyDescent="0.2">
      <c r="A31" s="1" t="s">
        <v>31</v>
      </c>
      <c r="B31" s="9">
        <f>(I6)</f>
        <v>168.1300048828125</v>
      </c>
      <c r="C31" s="9">
        <f>(J6)</f>
        <v>190.72999572753906</v>
      </c>
      <c r="D31" s="9">
        <f>(K6)</f>
        <v>215.22999572753906</v>
      </c>
      <c r="E31" s="9">
        <f>(L6)</f>
        <v>161.27000427246094</v>
      </c>
      <c r="F31" s="9">
        <f>(M6)</f>
        <v>162.07000732421875</v>
      </c>
      <c r="H31" s="13" t="s">
        <v>47</v>
      </c>
      <c r="I31" s="14">
        <f>I23/30</f>
        <v>4.7333333333333334</v>
      </c>
      <c r="J31" s="14">
        <f>J23/30</f>
        <v>7</v>
      </c>
      <c r="K31" s="14">
        <f>K23/30</f>
        <v>8.7666666666666675</v>
      </c>
      <c r="L31" s="14">
        <f>L23/30</f>
        <v>8</v>
      </c>
      <c r="M31" s="14">
        <f>M23/30</f>
        <v>8.3333333333333339</v>
      </c>
    </row>
    <row r="32" spans="1:13" x14ac:dyDescent="0.2">
      <c r="A32" s="1" t="s">
        <v>32</v>
      </c>
      <c r="B32" s="9">
        <v>7.929999828338623</v>
      </c>
      <c r="C32" s="9">
        <v>9.5699996948242187</v>
      </c>
      <c r="D32" s="9">
        <v>11.130000114440918</v>
      </c>
      <c r="E32" s="9">
        <v>9.5699996948242187</v>
      </c>
      <c r="F32" s="9">
        <v>9.3299999237060547</v>
      </c>
      <c r="I32" s="2" t="s">
        <v>23</v>
      </c>
      <c r="J32" s="2" t="s">
        <v>23</v>
      </c>
      <c r="K32" s="2" t="s">
        <v>23</v>
      </c>
      <c r="L32" s="2"/>
      <c r="M32" s="2"/>
    </row>
    <row r="33" spans="1:7" x14ac:dyDescent="0.2">
      <c r="A33" s="1" t="s">
        <v>30</v>
      </c>
      <c r="B33" s="9">
        <f>B31/B32</f>
        <v>21.201766522362792</v>
      </c>
      <c r="C33" s="9">
        <f>C31/C32</f>
        <v>19.92998973977944</v>
      </c>
      <c r="D33" s="9">
        <f>D31/D32</f>
        <v>19.337825113611913</v>
      </c>
      <c r="E33" s="9">
        <f>E31/E32</f>
        <v>16.85162062854414</v>
      </c>
      <c r="F33" s="9">
        <f>F31/F32</f>
        <v>17.370847658039576</v>
      </c>
    </row>
    <row r="34" spans="1:7" ht="3.75" customHeight="1" x14ac:dyDescent="0.2">
      <c r="A34" s="7"/>
      <c r="B34" s="2"/>
      <c r="E34" s="1"/>
    </row>
    <row r="35" spans="1:7" x14ac:dyDescent="0.2">
      <c r="A35" s="6" t="s">
        <v>35</v>
      </c>
      <c r="B35" s="2"/>
      <c r="E35" s="1"/>
    </row>
    <row r="36" spans="1:7" x14ac:dyDescent="0.2">
      <c r="B36" s="6"/>
    </row>
    <row r="37" spans="1:7" ht="15.75" customHeight="1" x14ac:dyDescent="0.2">
      <c r="A37" s="18" t="s">
        <v>33</v>
      </c>
      <c r="B37" s="18"/>
      <c r="C37" s="18"/>
      <c r="D37" s="18"/>
      <c r="E37" s="18"/>
      <c r="F37" s="18"/>
      <c r="G37" s="8"/>
    </row>
    <row r="38" spans="1:7" x14ac:dyDescent="0.2">
      <c r="A38" s="1" t="s">
        <v>34</v>
      </c>
      <c r="B38" s="2" t="s">
        <v>3</v>
      </c>
      <c r="C38" s="2" t="s">
        <v>4</v>
      </c>
      <c r="D38" s="2" t="s">
        <v>5</v>
      </c>
      <c r="E38" s="2" t="s">
        <v>44</v>
      </c>
      <c r="F38" s="2" t="s">
        <v>45</v>
      </c>
    </row>
    <row r="39" spans="1:7" x14ac:dyDescent="0.2">
      <c r="A39" s="11" t="s">
        <v>50</v>
      </c>
      <c r="B39" s="2">
        <v>324766</v>
      </c>
      <c r="C39" s="2">
        <v>456903</v>
      </c>
      <c r="D39" s="2">
        <v>455478</v>
      </c>
      <c r="E39" s="2">
        <v>628309</v>
      </c>
      <c r="F39" s="2">
        <v>501721</v>
      </c>
    </row>
    <row r="40" spans="1:7" x14ac:dyDescent="0.2">
      <c r="A40" s="11" t="s">
        <v>38</v>
      </c>
      <c r="B40" s="9">
        <f>B39/I6</f>
        <v>1931.6361777682907</v>
      </c>
      <c r="C40" s="9">
        <f>C39/J6</f>
        <v>2395.5487350437184</v>
      </c>
      <c r="D40" s="9">
        <f>D39/K6</f>
        <v>2116.2384846050563</v>
      </c>
      <c r="E40" s="9">
        <f>E39/L6</f>
        <v>3896.0065936284741</v>
      </c>
      <c r="F40" s="9">
        <f>F39/M6</f>
        <v>3095.7054194260277</v>
      </c>
    </row>
  </sheetData>
  <mergeCells count="11">
    <mergeCell ref="A1:M1"/>
    <mergeCell ref="A2:M2"/>
    <mergeCell ref="A37:F37"/>
    <mergeCell ref="H21:M21"/>
    <mergeCell ref="A29:F29"/>
    <mergeCell ref="A21:F21"/>
    <mergeCell ref="A4:F4"/>
    <mergeCell ref="H4:M4"/>
    <mergeCell ref="A10:F10"/>
    <mergeCell ref="H10:M10"/>
    <mergeCell ref="H29:M29"/>
  </mergeCells>
  <pageMargins left="0.25" right="0.25" top="0.75" bottom="0.75" header="0.3" footer="0.3"/>
  <pageSetup orientation="landscape" r:id="rId1"/>
  <headerFooter>
    <oddFooter>&amp;L&amp;"Arial Black,Bold"&amp;8&amp;K00-032East Central College&amp;C&amp;"Arial Black,Bold"&amp;8&amp;K00-033Office of Institutional Research, Assessment &amp;&amp; Planning&amp;R&amp;"Arial Black,Bold"&amp;8&amp;K00-034&amp;D</oddFooter>
  </headerFooter>
  <ignoredErrors>
    <ignoredError sqref="E12:E14 F12:F14 E16:F16 E32:F32 B39 D39" calculatedColumn="1"/>
    <ignoredError sqref="E26:F26 B15:C15 I31:I35" evalError="1"/>
    <ignoredError sqref="B40:B41 D40:D41 E17:F17 E33:F33" evalError="1" calculatedColumn="1"/>
  </ignoredErrors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2013-01-28T11:33:54Z</dcterms:created>
  <dcterms:modified xsi:type="dcterms:W3CDTF">2013-01-28T21:17:29Z</dcterms:modified>
</cp:coreProperties>
</file>