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<sst xmlns="http://schemas.openxmlformats.org/spreadsheetml/2006/main" count="90" uniqueCount="49">
  <si>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</si>
  <si>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</si>
  <si>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</si>
  <si>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</si>
  <si>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</si>
  <si>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</si>
  <si>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</si>
  <si>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</si>
  <si>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</si>
  <si>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</si>
  <si>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</si>
  <si>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</si>
  <si>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</si>
  <si>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</si>
  <si>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</si>
  <si>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</si>
  <si>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</si>
  <si>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</si>
  <si>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</si>
  <si>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</si>
  <si>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</si>
  <si>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</si>
  <si>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</si>
  <si>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</si>
  <si>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</si>
  <si>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</si>
  <si>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</si>
  <si>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</si>
  <si>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</si>
  <si>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</si>
  <si>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</si>
  <si>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</si>
  <si>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</si>
  <si>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</si>
  <si>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</si>
  <si>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</si>
  <si>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</si>
  <si>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</si>
  <si>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</si>
  <si>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</si>
  <si>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</si>
  <si>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</si>
  <si>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</si>
  <si>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</si>
  <si>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</si>
  <si>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</si>
  <si>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FIVE YEAR PROGRAM REVIEW: ACCOUNTING</t>
  </si>
  <si>
    <t>AC</t>
  </si>
  <si>
    <t>10120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</si>
</sst>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37"/>
    <tableColumn id="2" name="2008" dataDxfId="36"/>
    <tableColumn id="3" name="2009" dataDxfId="35"/>
    <tableColumn id="4" name="2010" dataDxfId="34"/>
    <tableColumn id="5" name="2011" dataDxfId="33"/>
    <tableColumn id="6" name="2012" dataDxfId="3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1" dataDxfId="30">
  <tableColumns count="6">
    <tableColumn id="1" name="Department" dataDxfId="29"/>
    <tableColumn id="2" name="2008" dataDxfId="28">
      <calculatedColumnFormula>B14</calculatedColumnFormula>
    </tableColumn>
    <tableColumn id="3" name="2009" dataDxfId="27">
      <calculatedColumnFormula>C14</calculatedColumnFormula>
    </tableColumn>
    <tableColumn id="4" name="2010" dataDxfId="26">
      <calculatedColumnFormula>D14</calculatedColumnFormula>
    </tableColumn>
    <tableColumn id="5" name="2011" dataDxfId="25">
      <calculatedColumnFormula>E14</calculatedColumnFormula>
    </tableColumn>
    <tableColumn id="6" name="2012" dataDxfId="24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3" dataDxfId="22">
  <tableColumns count="6">
    <tableColumn id="1" name=" " dataDxfId="21"/>
    <tableColumn id="2" name="2008" dataDxfId="20"/>
    <tableColumn id="3" name="2009" dataDxfId="19"/>
    <tableColumn id="4" name="2010" dataDxfId="18"/>
    <tableColumn id="5" name="2011" dataDxfId="17">
      <calculatedColumnFormula>(L6)</calculatedColumnFormula>
    </tableColumn>
    <tableColumn id="6" name="2012" dataDxfId="16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5" dataDxfId="14">
  <tableColumns count="6">
    <tableColumn id="1" name="Cost Center" dataDxfId="13"/>
    <tableColumn id="2" name="2008" dataDxfId="12">
      <calculatedColumnFormula>B38/Table4[2010]</calculatedColumnFormula>
    </tableColumn>
    <tableColumn id="3" name="2009" dataDxfId="11"/>
    <tableColumn id="4" name="2010" dataDxfId="10">
      <calculatedColumnFormula>D38/Table4[2010]</calculatedColumnFormula>
    </tableColumn>
    <tableColumn id="5" name="2011" dataDxfId="9"/>
    <tableColumn id="6" name="2012" dataDxfId="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7" dataDxfId="6">
  <tableColumns count="6">
    <tableColumn id="1" name=" " dataDxfId="5"/>
    <tableColumn id="2" name="2008" dataDxfId="4"/>
    <tableColumn id="3" name="2009" dataDxfId="3"/>
    <tableColumn id="4" name="2010" dataDxfId="2"/>
    <tableColumn id="5" name="2011" dataDxfId="1"/>
    <tableColumn id="6" name="2012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topLeftCell="A7" zoomScaleNormal="100" workbookViewId="0">
      <selection activeCell="E23" sqref="E23:E25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3.5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4" t="s">
        <v>0</v>
      </c>
      <c r="B4" s="14"/>
      <c r="C4" s="14"/>
      <c r="D4" s="14"/>
      <c r="E4" s="14"/>
      <c r="F4" s="14"/>
      <c r="H4" s="14" t="s">
        <v>24</v>
      </c>
      <c r="I4" s="14"/>
      <c r="J4" s="14"/>
      <c r="K4" s="14"/>
      <c r="L4" s="14"/>
      <c r="M4" s="14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ht="15" x14ac:dyDescent="0.25">
      <c r="A6" t="s">
        <v>47</v>
      </c>
      <c r="B6" s="2">
        <f>B14</f>
        <v>545</v>
      </c>
      <c r="C6" s="2">
        <f>C14</f>
        <v>458</v>
      </c>
      <c r="D6" s="2">
        <f>D14</f>
        <v>538</v>
      </c>
      <c r="E6" s="2">
        <f>E14</f>
        <v>565</v>
      </c>
      <c r="F6" s="2">
        <f>F14</f>
        <v>448</v>
      </c>
      <c r="H6" t="s">
        <v>47</v>
      </c>
      <c r="I6" s="9">
        <v>42.770000457763672</v>
      </c>
      <c r="J6" s="9">
        <v>38.330001831054687</v>
      </c>
      <c r="K6" s="9">
        <v>43.200000762939453</v>
      </c>
      <c r="L6" s="9">
        <v>48.5</v>
      </c>
      <c r="M6" s="9">
        <v>38.900001525878906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4" t="s">
        <v>1</v>
      </c>
      <c r="B10" s="14"/>
      <c r="C10" s="14"/>
      <c r="D10" s="14"/>
      <c r="E10" s="14"/>
      <c r="F10" s="14"/>
      <c r="H10" s="14" t="s">
        <v>17</v>
      </c>
      <c r="I10" s="14"/>
      <c r="J10" s="14"/>
      <c r="K10" s="14"/>
      <c r="L10" s="14"/>
      <c r="M10" s="14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12</v>
      </c>
      <c r="C12" s="2">
        <v>12</v>
      </c>
      <c r="D12" s="2">
        <v>10</v>
      </c>
      <c r="E12" s="2">
        <v>10</v>
      </c>
      <c r="F12" s="2">
        <v>10</v>
      </c>
      <c r="H12" s="1" t="s">
        <v>10</v>
      </c>
      <c r="I12" s="2">
        <v>11</v>
      </c>
      <c r="J12" s="2">
        <v>14</v>
      </c>
      <c r="K12" s="2">
        <v>2</v>
      </c>
      <c r="L12" s="2">
        <v>8</v>
      </c>
      <c r="M12" s="2">
        <v>6</v>
      </c>
    </row>
    <row r="13" spans="1:13" ht="12.75" customHeight="1" x14ac:dyDescent="0.2">
      <c r="A13" s="1" t="s">
        <v>7</v>
      </c>
      <c r="B13" s="2">
        <v>38</v>
      </c>
      <c r="C13" s="2">
        <v>36</v>
      </c>
      <c r="D13" s="2">
        <v>33</v>
      </c>
      <c r="E13" s="2">
        <v>34</v>
      </c>
      <c r="F13" s="2">
        <v>29</v>
      </c>
      <c r="H13" s="1" t="s">
        <v>11</v>
      </c>
      <c r="I13" s="2">
        <v>11</v>
      </c>
      <c r="J13" s="2">
        <v>9</v>
      </c>
      <c r="K13" s="2">
        <v>12</v>
      </c>
      <c r="L13" s="2">
        <v>6</v>
      </c>
      <c r="M13" s="2">
        <v>8</v>
      </c>
    </row>
    <row r="14" spans="1:13" ht="12.75" customHeight="1" x14ac:dyDescent="0.2">
      <c r="A14" s="1" t="s">
        <v>25</v>
      </c>
      <c r="B14" s="2">
        <v>545</v>
      </c>
      <c r="C14" s="2">
        <v>458</v>
      </c>
      <c r="D14" s="2">
        <v>538</v>
      </c>
      <c r="E14" s="2">
        <v>565</v>
      </c>
      <c r="F14" s="2">
        <v>448</v>
      </c>
      <c r="H14" s="1" t="s">
        <v>12</v>
      </c>
      <c r="I14" s="2">
        <v>10</v>
      </c>
      <c r="J14" s="2">
        <v>10</v>
      </c>
      <c r="K14" s="2">
        <v>12</v>
      </c>
      <c r="L14" s="2">
        <v>9</v>
      </c>
      <c r="M14" s="2">
        <v>10</v>
      </c>
    </row>
    <row r="15" spans="1:13" ht="12.75" customHeight="1" x14ac:dyDescent="0.2">
      <c r="A15" s="1" t="s">
        <v>26</v>
      </c>
      <c r="B15" s="9">
        <f>(B14/B13)</f>
        <v>14.342105263157896</v>
      </c>
      <c r="C15" s="9">
        <f>(C14/C13)</f>
        <v>12.722222222222221</v>
      </c>
      <c r="D15" s="9">
        <f>(D14/D13)</f>
        <v>16.303030303030305</v>
      </c>
      <c r="E15" s="9">
        <f t="shared" ref="E15" si="0">(E14/E13)</f>
        <v>16.617647058823529</v>
      </c>
      <c r="F15" s="9">
        <f t="shared" ref="F15" si="1">(F14/F13)</f>
        <v>15.448275862068966</v>
      </c>
      <c r="H15" s="1" t="s">
        <v>13</v>
      </c>
      <c r="I15" s="2">
        <v>6</v>
      </c>
      <c r="J15" s="2">
        <v>2</v>
      </c>
      <c r="K15" s="2">
        <v>7</v>
      </c>
      <c r="L15" s="2">
        <v>11</v>
      </c>
      <c r="M15" s="2">
        <v>5</v>
      </c>
    </row>
    <row r="16" spans="1:13" x14ac:dyDescent="0.2">
      <c r="A16" s="1" t="s">
        <v>8</v>
      </c>
      <c r="B16" s="2">
        <v>977</v>
      </c>
      <c r="C16" s="2">
        <v>1029</v>
      </c>
      <c r="D16" s="2">
        <v>985</v>
      </c>
      <c r="E16" s="2">
        <v>1056</v>
      </c>
      <c r="F16" s="2">
        <v>859</v>
      </c>
      <c r="H16" s="1" t="s">
        <v>14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</row>
    <row r="17" spans="1:13" ht="12.75" customHeight="1" x14ac:dyDescent="0.2">
      <c r="A17" s="1" t="s">
        <v>18</v>
      </c>
      <c r="B17" s="10">
        <f>(B14/B16)</f>
        <v>0.5578300921187308</v>
      </c>
      <c r="C17" s="10">
        <f>(C14/C16)</f>
        <v>0.44509232264334303</v>
      </c>
      <c r="D17" s="10">
        <f>(D14/D16)</f>
        <v>0.54619289340101518</v>
      </c>
      <c r="E17" s="10">
        <f>(E14/E16)</f>
        <v>0.53503787878787878</v>
      </c>
      <c r="F17" s="10">
        <f>(F14/F16)</f>
        <v>0.52153667054714781</v>
      </c>
      <c r="H17" s="1" t="s">
        <v>15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4" t="s">
        <v>19</v>
      </c>
      <c r="B21" s="14"/>
      <c r="C21" s="14"/>
      <c r="D21" s="14"/>
      <c r="E21" s="14"/>
      <c r="F21" s="14"/>
      <c r="H21" s="14" t="s">
        <v>43</v>
      </c>
      <c r="I21" s="14"/>
      <c r="J21" s="14"/>
      <c r="K21" s="14"/>
      <c r="L21" s="14"/>
      <c r="M21" s="14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398</v>
      </c>
      <c r="C23" s="2">
        <v>399</v>
      </c>
      <c r="D23" s="2">
        <v>467</v>
      </c>
      <c r="E23" s="2">
        <v>530</v>
      </c>
      <c r="F23" s="2">
        <v>427</v>
      </c>
      <c r="H23" s="1" t="s">
        <v>39</v>
      </c>
      <c r="I23" s="2">
        <v>80</v>
      </c>
      <c r="J23" s="2">
        <v>78</v>
      </c>
      <c r="K23" s="2">
        <v>36</v>
      </c>
      <c r="L23" s="2">
        <v>74</v>
      </c>
      <c r="M23" s="2">
        <v>62</v>
      </c>
    </row>
    <row r="24" spans="1:13" x14ac:dyDescent="0.2">
      <c r="A24" s="1" t="s">
        <v>21</v>
      </c>
      <c r="B24" s="2">
        <v>73</v>
      </c>
      <c r="C24" s="2">
        <v>31</v>
      </c>
      <c r="D24" s="2">
        <v>52</v>
      </c>
      <c r="E24" s="2">
        <v>38</v>
      </c>
      <c r="F24" s="2">
        <v>31</v>
      </c>
      <c r="H24" s="1" t="s">
        <v>40</v>
      </c>
      <c r="I24" s="2">
        <v>0</v>
      </c>
      <c r="J24" s="2">
        <v>0</v>
      </c>
      <c r="K24" s="2">
        <v>35</v>
      </c>
      <c r="L24" s="2">
        <v>0</v>
      </c>
      <c r="M24" s="2">
        <v>1</v>
      </c>
    </row>
    <row r="25" spans="1:13" x14ac:dyDescent="0.2">
      <c r="A25" s="1" t="s">
        <v>22</v>
      </c>
      <c r="B25" s="2">
        <v>92</v>
      </c>
      <c r="C25" s="2">
        <v>62</v>
      </c>
      <c r="D25" s="2">
        <v>46</v>
      </c>
      <c r="E25" s="2">
        <v>58</v>
      </c>
      <c r="F25" s="2">
        <v>40</v>
      </c>
      <c r="H25" s="1" t="s">
        <v>41</v>
      </c>
      <c r="I25" s="10">
        <f>I23/SUM(I23:I24)</f>
        <v>1</v>
      </c>
      <c r="J25" s="10">
        <f t="shared" ref="J25:M25" si="2">J23/SUM(J23:J24)</f>
        <v>1</v>
      </c>
      <c r="K25" s="10">
        <f t="shared" si="2"/>
        <v>0.50704225352112675</v>
      </c>
      <c r="L25" s="10">
        <f t="shared" si="2"/>
        <v>1</v>
      </c>
      <c r="M25" s="10">
        <f t="shared" si="2"/>
        <v>0.98412698412698407</v>
      </c>
    </row>
    <row r="26" spans="1:13" x14ac:dyDescent="0.2">
      <c r="A26" s="1" t="s">
        <v>29</v>
      </c>
      <c r="B26" s="9">
        <f>B23/SUM(B23:B25)</f>
        <v>0.70692717584369447</v>
      </c>
      <c r="C26" s="9">
        <f>C23/SUM(C23:C25)</f>
        <v>0.81097560975609762</v>
      </c>
      <c r="D26" s="9">
        <f>D23/SUM(D23:D25)</f>
        <v>0.82654867256637166</v>
      </c>
      <c r="E26" s="9">
        <f>E23/SUM(E23:E25)</f>
        <v>0.84664536741214058</v>
      </c>
      <c r="F26" s="9">
        <f>F23/SUM(F23:F25)</f>
        <v>0.85742971887550201</v>
      </c>
      <c r="H26" s="1" t="s">
        <v>42</v>
      </c>
      <c r="I26" s="10">
        <f>I24/SUM(I23:I24)</f>
        <v>0</v>
      </c>
      <c r="J26" s="10">
        <f t="shared" ref="J26:M26" si="3">J24/SUM(J23:J24)</f>
        <v>0</v>
      </c>
      <c r="K26" s="10">
        <f t="shared" si="3"/>
        <v>0.49295774647887325</v>
      </c>
      <c r="L26" s="10">
        <f t="shared" si="3"/>
        <v>0</v>
      </c>
      <c r="M26" s="10">
        <f t="shared" si="3"/>
        <v>1.5873015873015872E-2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4" t="s">
        <v>30</v>
      </c>
      <c r="B29" s="14"/>
      <c r="C29" s="14"/>
      <c r="D29" s="14"/>
      <c r="E29" s="14"/>
      <c r="F29" s="14"/>
      <c r="G29" s="8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</row>
    <row r="31" spans="1:13" x14ac:dyDescent="0.2">
      <c r="A31" s="1" t="s">
        <v>31</v>
      </c>
      <c r="B31" s="9">
        <f>(I6)</f>
        <v>42.770000457763672</v>
      </c>
      <c r="C31" s="9">
        <f>(J6)</f>
        <v>38.330001831054687</v>
      </c>
      <c r="D31" s="9">
        <f>(K6)</f>
        <v>43.200000762939453</v>
      </c>
      <c r="E31" s="9">
        <f>(L6)</f>
        <v>48.5</v>
      </c>
      <c r="F31" s="9">
        <f>(M6)</f>
        <v>38.900001525878906</v>
      </c>
    </row>
    <row r="32" spans="1:13" x14ac:dyDescent="0.2">
      <c r="A32" s="1" t="s">
        <v>32</v>
      </c>
      <c r="B32" s="9">
        <v>2.6700000762939453</v>
      </c>
      <c r="C32" s="9">
        <v>2.5999999046325684</v>
      </c>
      <c r="D32" s="9">
        <v>2.369999885559082</v>
      </c>
      <c r="E32" s="9">
        <v>2.4700000286102295</v>
      </c>
      <c r="F32" s="9">
        <v>2.0999999046325684</v>
      </c>
    </row>
    <row r="33" spans="1:7" x14ac:dyDescent="0.2">
      <c r="A33" s="1" t="s">
        <v>30</v>
      </c>
      <c r="B33" s="9">
        <f>B31/B32</f>
        <v>16.01872630548009</v>
      </c>
      <c r="C33" s="9">
        <f>C31/C32</f>
        <v>14.742308937304164</v>
      </c>
      <c r="D33" s="9">
        <f>D31/D32</f>
        <v>18.227849303354962</v>
      </c>
      <c r="E33" s="9">
        <f>E31/E32</f>
        <v>19.635627302923158</v>
      </c>
      <c r="F33" s="9">
        <f>F31/F32</f>
        <v>18.52381109164152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4" t="s">
        <v>33</v>
      </c>
      <c r="B37" s="14"/>
      <c r="C37" s="14"/>
      <c r="D37" s="14"/>
      <c r="E37" s="14"/>
      <c r="F37" s="14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48</v>
      </c>
      <c r="B39" s="2">
        <v>141038</v>
      </c>
      <c r="C39" s="2">
        <v>151856</v>
      </c>
      <c r="D39" s="2">
        <v>150402</v>
      </c>
      <c r="E39" s="2">
        <v>151479</v>
      </c>
      <c r="F39" s="2">
        <v>131373</v>
      </c>
    </row>
    <row r="40" spans="1:7" x14ac:dyDescent="0.2">
      <c r="A40" s="11" t="s">
        <v>38</v>
      </c>
      <c r="B40" s="9">
        <f>B39/I6</f>
        <v>3297.5917346383517</v>
      </c>
      <c r="C40" s="9">
        <f>C39/J6</f>
        <v>3961.8051851217856</v>
      </c>
      <c r="D40" s="9">
        <f>D39/K6</f>
        <v>3481.527716291786</v>
      </c>
      <c r="E40" s="9">
        <f>E39/L6</f>
        <v>3123.2783505154639</v>
      </c>
      <c r="F40" s="9">
        <f>F39/M6</f>
        <v>3377.1978109718534</v>
      </c>
    </row>
  </sheetData>
  <mergeCells count="10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2012-06-08T09:43:58Z</dcterms:created>
  <dcterms:modified xsi:type="dcterms:W3CDTF">2012-06-11T20:44:26Z</dcterms:modified>
</cp:coreProperties>
</file>