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<sst xmlns="http://schemas.openxmlformats.org/spreadsheetml/2006/main" count="96" uniqueCount="51">
  <si>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</si>
  <si>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</si>
  <si>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</si>
  <si>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</si>
  <si>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</si>
  <si>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</si>
  <si>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</si>
  <si>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</si>
  <si>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</si>
  <si>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</si>
  <si>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</si>
  <si>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</si>
  <si>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</si>
  <si>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</si>
  <si>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</si>
  <si>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</si>
  <si>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</si>
  <si>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</si>
  <si>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</si>
  <si>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</si>
  <si>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</si>
  <si>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</si>
  <si>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</si>
  <si>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</si>
  <si>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</si>
  <si>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</si>
  <si>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</si>
  <si>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</si>
  <si>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</si>
  <si>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</si>
  <si>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</si>
  <si>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</si>
  <si>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</si>
  <si>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</si>
  <si>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</si>
  <si>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</si>
  <si>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</si>
  <si>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</si>
  <si>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</si>
  <si>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</si>
  <si>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</si>
  <si>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</si>
  <si>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</si>
  <si>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</si>
  <si>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</si>
  <si>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</si>
  <si>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</si>
  <si>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</si>
  <si>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BUSINESS</t>
  </si>
  <si>
    <t>BU</t>
  </si>
  <si>
    <t>10120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</si>
</sst>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0"/>
    <tableColumn id="2" name="2008" dataDxfId="1"/>
    <tableColumn id="3" name="2009" dataDxfId="37"/>
    <tableColumn id="4" name="2010" dataDxfId="36"/>
    <tableColumn id="5" name="2011" dataDxfId="35"/>
    <tableColumn id="6" name="2012" dataDxfId="3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3" dataDxfId="32">
  <tableColumns count="6">
    <tableColumn id="1" name="Department" dataDxfId="2"/>
    <tableColumn id="2" name="2008" dataDxfId="3">
      <calculatedColumnFormula>B14</calculatedColumnFormula>
    </tableColumn>
    <tableColumn id="3" name="2009" dataDxfId="31">
      <calculatedColumnFormula>C14</calculatedColumnFormula>
    </tableColumn>
    <tableColumn id="4" name="2010" dataDxfId="30">
      <calculatedColumnFormula>D14</calculatedColumnFormula>
    </tableColumn>
    <tableColumn id="5" name="2011" dataDxfId="29">
      <calculatedColumnFormula>E14</calculatedColumnFormula>
    </tableColumn>
    <tableColumn id="6" name="2012" dataDxfId="28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7" dataDxfId="26">
  <tableColumns count="6">
    <tableColumn id="1" name=" " dataDxfId="25"/>
    <tableColumn id="2" name="2008" dataDxfId="24"/>
    <tableColumn id="3" name="2009" dataDxfId="23"/>
    <tableColumn id="4" name="2010" dataDxfId="22"/>
    <tableColumn id="5" name="2011" dataDxfId="21">
      <calculatedColumnFormula>(L6)</calculatedColumnFormula>
    </tableColumn>
    <tableColumn id="6" name="2012" dataDxfId="20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9" dataDxfId="18">
  <tableColumns count="6">
    <tableColumn id="1" name="Cost Center" dataDxfId="17"/>
    <tableColumn id="2" name="2008" dataDxfId="16">
      <calculatedColumnFormula>B38/Table4[2010]</calculatedColumnFormula>
    </tableColumn>
    <tableColumn id="3" name="2009" dataDxfId="15"/>
    <tableColumn id="4" name="2010" dataDxfId="14">
      <calculatedColumnFormula>D38/Table4[2010]</calculatedColumnFormula>
    </tableColumn>
    <tableColumn id="5" name="2011" dataDxfId="13"/>
    <tableColumn id="6" name="2012" dataDxfId="1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11" dataDxfId="10">
  <tableColumns count="6">
    <tableColumn id="1" name=" " dataDxfId="9"/>
    <tableColumn id="2" name="2008" dataDxfId="8"/>
    <tableColumn id="3" name="2009" dataDxfId="7"/>
    <tableColumn id="4" name="2010" dataDxfId="6"/>
    <tableColumn id="5" name="2011" dataDxfId="5"/>
    <tableColumn id="6" name="201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8" t="s">
        <v>0</v>
      </c>
      <c r="B4" s="18"/>
      <c r="C4" s="18"/>
      <c r="D4" s="18"/>
      <c r="E4" s="18"/>
      <c r="F4" s="18"/>
      <c r="H4" s="18" t="s">
        <v>24</v>
      </c>
      <c r="I4" s="18"/>
      <c r="J4" s="18"/>
      <c r="K4" s="18"/>
      <c r="L4" s="18"/>
      <c r="M4" s="18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x14ac:dyDescent="0.2">
      <c r="A6" s="1" t="s">
        <v>49</v>
      </c>
      <c r="B6" s="2">
        <f>B14</f>
        <v>762</v>
      </c>
      <c r="C6" s="2">
        <f>C14</f>
        <v>709</v>
      </c>
      <c r="D6" s="2">
        <f>D14</f>
        <v>684</v>
      </c>
      <c r="E6" s="2">
        <f>E14</f>
        <v>696</v>
      </c>
      <c r="F6" s="2">
        <f>F14</f>
        <v>573</v>
      </c>
      <c r="H6" s="1" t="s">
        <v>49</v>
      </c>
      <c r="I6" s="9">
        <v>77</v>
      </c>
      <c r="J6" s="9">
        <v>71.5</v>
      </c>
      <c r="K6" s="9">
        <v>69.599998474121094</v>
      </c>
      <c r="L6" s="9">
        <v>69.800003051757812</v>
      </c>
      <c r="M6" s="9">
        <v>57.799999237060547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8" t="s">
        <v>1</v>
      </c>
      <c r="B10" s="18"/>
      <c r="C10" s="18"/>
      <c r="D10" s="18"/>
      <c r="E10" s="18"/>
      <c r="F10" s="18"/>
      <c r="H10" s="18" t="s">
        <v>17</v>
      </c>
      <c r="I10" s="18"/>
      <c r="J10" s="18"/>
      <c r="K10" s="18"/>
      <c r="L10" s="18"/>
      <c r="M10" s="18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17</v>
      </c>
      <c r="C12" s="2">
        <v>13</v>
      </c>
      <c r="D12" s="2">
        <v>14</v>
      </c>
      <c r="E12" s="2">
        <v>14</v>
      </c>
      <c r="F12" s="2">
        <v>14</v>
      </c>
      <c r="H12" s="1" t="s">
        <v>10</v>
      </c>
      <c r="I12" s="2">
        <v>9</v>
      </c>
      <c r="J12" s="2">
        <v>5</v>
      </c>
      <c r="K12" s="2">
        <v>9</v>
      </c>
      <c r="L12" s="2">
        <v>3</v>
      </c>
      <c r="M12" s="2">
        <v>5</v>
      </c>
    </row>
    <row r="13" spans="1:13" ht="12.75" customHeight="1" x14ac:dyDescent="0.2">
      <c r="A13" s="1" t="s">
        <v>7</v>
      </c>
      <c r="B13" s="2">
        <v>39</v>
      </c>
      <c r="C13" s="2">
        <v>34</v>
      </c>
      <c r="D13" s="2">
        <v>36</v>
      </c>
      <c r="E13" s="2">
        <v>35</v>
      </c>
      <c r="F13" s="2">
        <v>32</v>
      </c>
      <c r="H13" s="1" t="s">
        <v>11</v>
      </c>
      <c r="I13" s="2">
        <v>5</v>
      </c>
      <c r="J13" s="2">
        <v>6</v>
      </c>
      <c r="K13" s="2">
        <v>2</v>
      </c>
      <c r="L13" s="2">
        <v>8</v>
      </c>
      <c r="M13" s="2">
        <v>8</v>
      </c>
    </row>
    <row r="14" spans="1:13" ht="12.75" customHeight="1" x14ac:dyDescent="0.2">
      <c r="A14" s="1" t="s">
        <v>25</v>
      </c>
      <c r="B14" s="2">
        <v>762</v>
      </c>
      <c r="C14" s="2">
        <v>709</v>
      </c>
      <c r="D14" s="2">
        <v>684</v>
      </c>
      <c r="E14" s="2">
        <v>696</v>
      </c>
      <c r="F14" s="2">
        <v>573</v>
      </c>
      <c r="H14" s="1" t="s">
        <v>12</v>
      </c>
      <c r="I14" s="2">
        <v>7</v>
      </c>
      <c r="J14" s="2">
        <v>5</v>
      </c>
      <c r="K14" s="2">
        <v>7</v>
      </c>
      <c r="L14" s="2">
        <v>7</v>
      </c>
      <c r="M14" s="2">
        <v>7</v>
      </c>
    </row>
    <row r="15" spans="1:13" ht="12.75" customHeight="1" x14ac:dyDescent="0.2">
      <c r="A15" s="1" t="s">
        <v>26</v>
      </c>
      <c r="B15" s="9">
        <f>(B14/B13)</f>
        <v>19.53846153846154</v>
      </c>
      <c r="C15" s="9">
        <f>(C14/C13)</f>
        <v>20.852941176470587</v>
      </c>
      <c r="D15" s="9">
        <f>(D14/D13)</f>
        <v>19</v>
      </c>
      <c r="E15" s="9">
        <f t="shared" ref="E15" si="0">(E14/E13)</f>
        <v>19.885714285714286</v>
      </c>
      <c r="F15" s="9">
        <f t="shared" ref="F15" si="1">(F14/F13)</f>
        <v>17.90625</v>
      </c>
      <c r="H15" s="1" t="s">
        <v>13</v>
      </c>
      <c r="I15" s="2">
        <v>12</v>
      </c>
      <c r="J15" s="2">
        <v>12</v>
      </c>
      <c r="K15" s="2">
        <v>17</v>
      </c>
      <c r="L15" s="2">
        <v>14</v>
      </c>
      <c r="M15" s="2">
        <v>8</v>
      </c>
    </row>
    <row r="16" spans="1:13" x14ac:dyDescent="0.2">
      <c r="A16" s="1" t="s">
        <v>8</v>
      </c>
      <c r="B16" s="2">
        <v>1067</v>
      </c>
      <c r="C16" s="2">
        <v>1027</v>
      </c>
      <c r="D16" s="2">
        <v>1006</v>
      </c>
      <c r="E16" s="2">
        <v>946</v>
      </c>
      <c r="F16" s="2">
        <v>893</v>
      </c>
      <c r="H16" s="1" t="s">
        <v>14</v>
      </c>
      <c r="I16" s="2">
        <v>5</v>
      </c>
      <c r="J16" s="2">
        <v>4</v>
      </c>
      <c r="K16" s="2">
        <v>1</v>
      </c>
      <c r="L16" s="2">
        <v>3</v>
      </c>
      <c r="M16" s="2">
        <v>4</v>
      </c>
    </row>
    <row r="17" spans="1:13" ht="12.75" customHeight="1" x14ac:dyDescent="0.2">
      <c r="A17" s="1" t="s">
        <v>18</v>
      </c>
      <c r="B17" s="10">
        <f>(B14/B16)</f>
        <v>0.7141518275538894</v>
      </c>
      <c r="C17" s="10">
        <f>(C14/C16)</f>
        <v>0.69036027263875366</v>
      </c>
      <c r="D17" s="10">
        <f>(D14/D16)</f>
        <v>0.67992047713717696</v>
      </c>
      <c r="E17" s="10">
        <f>(E14/E16)</f>
        <v>0.73572938689217759</v>
      </c>
      <c r="F17" s="10">
        <f>(F14/F16)</f>
        <v>0.64165733482642773</v>
      </c>
      <c r="H17" s="1" t="s">
        <v>15</v>
      </c>
      <c r="I17" s="2">
        <v>1</v>
      </c>
      <c r="J17" s="2">
        <v>2</v>
      </c>
      <c r="K17" s="2">
        <v>0</v>
      </c>
      <c r="L17" s="2">
        <v>0</v>
      </c>
      <c r="M17" s="2">
        <v>0</v>
      </c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8" t="s">
        <v>19</v>
      </c>
      <c r="B21" s="18"/>
      <c r="C21" s="18"/>
      <c r="D21" s="18"/>
      <c r="E21" s="18"/>
      <c r="F21" s="18"/>
      <c r="H21" s="18" t="s">
        <v>43</v>
      </c>
      <c r="I21" s="18"/>
      <c r="J21" s="18"/>
      <c r="K21" s="18"/>
      <c r="L21" s="18"/>
      <c r="M21" s="18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589</v>
      </c>
      <c r="C23" s="2">
        <v>557</v>
      </c>
      <c r="D23" s="2">
        <v>550</v>
      </c>
      <c r="E23" s="7">
        <v>557</v>
      </c>
      <c r="F23" s="2">
        <v>466</v>
      </c>
      <c r="H23" s="1" t="s">
        <v>39</v>
      </c>
      <c r="I23" s="2">
        <v>54</v>
      </c>
      <c r="J23" s="2">
        <v>51</v>
      </c>
      <c r="K23" s="2">
        <v>45</v>
      </c>
      <c r="L23" s="2">
        <v>60</v>
      </c>
      <c r="M23" s="2">
        <v>60</v>
      </c>
    </row>
    <row r="24" spans="1:13" x14ac:dyDescent="0.2">
      <c r="A24" s="1" t="s">
        <v>21</v>
      </c>
      <c r="B24" s="2">
        <v>83</v>
      </c>
      <c r="C24" s="2">
        <v>96</v>
      </c>
      <c r="D24" s="2">
        <v>68</v>
      </c>
      <c r="E24" s="7">
        <v>76</v>
      </c>
      <c r="F24" s="2">
        <v>64</v>
      </c>
      <c r="H24" s="1" t="s">
        <v>40</v>
      </c>
      <c r="I24" s="2">
        <v>63</v>
      </c>
      <c r="J24" s="2">
        <v>51</v>
      </c>
      <c r="K24" s="2">
        <v>63</v>
      </c>
      <c r="L24" s="2">
        <v>45</v>
      </c>
      <c r="M24" s="2">
        <v>36</v>
      </c>
    </row>
    <row r="25" spans="1:13" x14ac:dyDescent="0.2">
      <c r="A25" s="1" t="s">
        <v>22</v>
      </c>
      <c r="B25" s="2">
        <v>81</v>
      </c>
      <c r="C25" s="2">
        <v>62</v>
      </c>
      <c r="D25" s="2">
        <v>78</v>
      </c>
      <c r="E25" s="7">
        <v>65</v>
      </c>
      <c r="F25" s="2">
        <v>47</v>
      </c>
      <c r="H25" s="1" t="s">
        <v>41</v>
      </c>
      <c r="I25" s="10">
        <f>I23/SUM(I23:I24)</f>
        <v>0.46153846153846156</v>
      </c>
      <c r="J25" s="10">
        <f t="shared" ref="J25:M25" si="2">J23/SUM(J23:J24)</f>
        <v>0.5</v>
      </c>
      <c r="K25" s="10">
        <f t="shared" si="2"/>
        <v>0.41666666666666669</v>
      </c>
      <c r="L25" s="10">
        <f t="shared" si="2"/>
        <v>0.5714285714285714</v>
      </c>
      <c r="M25" s="10">
        <f t="shared" si="2"/>
        <v>0.625</v>
      </c>
    </row>
    <row r="26" spans="1:13" x14ac:dyDescent="0.2">
      <c r="A26" s="1" t="s">
        <v>29</v>
      </c>
      <c r="B26" s="9">
        <f>B23/SUM(B23:B25)</f>
        <v>0.78220451527224433</v>
      </c>
      <c r="C26" s="9">
        <f>C23/SUM(C23:C25)</f>
        <v>0.779020979020979</v>
      </c>
      <c r="D26" s="9">
        <f>D23/SUM(D23:D25)</f>
        <v>0.79022988505747127</v>
      </c>
      <c r="E26" s="9">
        <f>E23/SUM(E23:E25)</f>
        <v>0.79799426934097417</v>
      </c>
      <c r="F26" s="9">
        <f>F23/SUM(F23:F25)</f>
        <v>0.80762564991334485</v>
      </c>
      <c r="H26" s="1" t="s">
        <v>42</v>
      </c>
      <c r="I26" s="10">
        <f>I24/SUM(I23:I24)</f>
        <v>0.53846153846153844</v>
      </c>
      <c r="J26" s="10">
        <f t="shared" ref="J26:M26" si="3">J24/SUM(J23:J24)</f>
        <v>0.5</v>
      </c>
      <c r="K26" s="10">
        <f t="shared" si="3"/>
        <v>0.58333333333333337</v>
      </c>
      <c r="L26" s="10">
        <f t="shared" si="3"/>
        <v>0.42857142857142855</v>
      </c>
      <c r="M26" s="10">
        <f t="shared" si="3"/>
        <v>0.375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8" t="s">
        <v>30</v>
      </c>
      <c r="B29" s="18"/>
      <c r="C29" s="18"/>
      <c r="D29" s="18"/>
      <c r="E29" s="18"/>
      <c r="F29" s="18"/>
      <c r="G29" s="8"/>
      <c r="H29" s="18" t="s">
        <v>46</v>
      </c>
      <c r="I29" s="18"/>
      <c r="J29" s="18"/>
      <c r="K29" s="18"/>
      <c r="L29" s="18"/>
      <c r="M29" s="1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77</v>
      </c>
      <c r="C31" s="9">
        <f>(J6)</f>
        <v>71.5</v>
      </c>
      <c r="D31" s="9">
        <f>(K6)</f>
        <v>69.599998474121094</v>
      </c>
      <c r="E31" s="9">
        <f>(L6)</f>
        <v>69.800003051757812</v>
      </c>
      <c r="F31" s="9">
        <f>(M6)</f>
        <v>57.799999237060547</v>
      </c>
      <c r="H31" s="13" t="s">
        <v>47</v>
      </c>
      <c r="I31" s="14">
        <f>I23/30</f>
        <v>1.8</v>
      </c>
      <c r="J31" s="14">
        <f>J23/30</f>
        <v>1.7</v>
      </c>
      <c r="K31" s="14">
        <f>K23/30</f>
        <v>1.5</v>
      </c>
      <c r="L31" s="14">
        <f>L23/30</f>
        <v>2</v>
      </c>
      <c r="M31" s="14">
        <f>M23/30</f>
        <v>2</v>
      </c>
    </row>
    <row r="32" spans="1:13" x14ac:dyDescent="0.2">
      <c r="A32" s="1" t="s">
        <v>32</v>
      </c>
      <c r="B32" s="9">
        <v>3.9000000953674316</v>
      </c>
      <c r="C32" s="9">
        <v>3.4000000953674316</v>
      </c>
      <c r="D32" s="9">
        <v>3.5999999046325684</v>
      </c>
      <c r="E32" s="9">
        <v>3.5</v>
      </c>
      <c r="F32" s="9">
        <v>3.2000000476837158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19.743589260796053</v>
      </c>
      <c r="C33" s="9">
        <f>C31/C32</f>
        <v>21.029411174846786</v>
      </c>
      <c r="D33" s="9">
        <f>D31/D32</f>
        <v>19.333333421636514</v>
      </c>
      <c r="E33" s="9">
        <f>E31/E32</f>
        <v>19.942858014787948</v>
      </c>
      <c r="F33" s="9">
        <f>F31/F32</f>
        <v>18.062499492429204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8" t="s">
        <v>33</v>
      </c>
      <c r="B37" s="18"/>
      <c r="C37" s="18"/>
      <c r="D37" s="18"/>
      <c r="E37" s="18"/>
      <c r="F37" s="18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50</v>
      </c>
      <c r="B39" s="2">
        <v>98114</v>
      </c>
      <c r="C39" s="2">
        <v>94799</v>
      </c>
      <c r="D39" s="2">
        <v>104015</v>
      </c>
      <c r="E39" s="2">
        <v>97801</v>
      </c>
      <c r="F39" s="2">
        <v>102838</v>
      </c>
    </row>
    <row r="40" spans="1:7" x14ac:dyDescent="0.2">
      <c r="A40" s="11" t="s">
        <v>38</v>
      </c>
      <c r="B40" s="9">
        <f>B39/I6</f>
        <v>1274.2077922077922</v>
      </c>
      <c r="C40" s="9">
        <f>C39/J6</f>
        <v>1325.86013986014</v>
      </c>
      <c r="D40" s="9">
        <f>D39/K6</f>
        <v>1494.4684235686473</v>
      </c>
      <c r="E40" s="9">
        <f>E39/L6</f>
        <v>1401.1603971919458</v>
      </c>
      <c r="F40" s="9">
        <f>F39/M6</f>
        <v>1779.2041757339975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2013-01-28T09:41:02Z</dcterms:created>
  <dcterms:modified xsi:type="dcterms:W3CDTF">2013-01-28T16:21:50Z</dcterms:modified>
</cp:coreProperties>
</file>